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ba\Google Drive\F3CN\2019\WM2019\"/>
    </mc:Choice>
  </mc:AlternateContent>
  <xr:revisionPtr revIDLastSave="0" documentId="8_{9D3F673F-4E04-4DAD-8B9A-6F708EDCF0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" l="1"/>
  <c r="I49" i="1" l="1"/>
  <c r="J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I28" i="1"/>
  <c r="J28" i="1"/>
  <c r="I29" i="1"/>
  <c r="J29" i="1"/>
  <c r="I30" i="1"/>
  <c r="J30" i="1"/>
  <c r="I31" i="1"/>
  <c r="J31" i="1"/>
  <c r="J27" i="1"/>
  <c r="I27" i="1"/>
  <c r="J23" i="1"/>
  <c r="J24" i="1"/>
  <c r="J25" i="1"/>
  <c r="J26" i="1"/>
  <c r="J22" i="1"/>
  <c r="I23" i="1"/>
  <c r="I24" i="1"/>
  <c r="I25" i="1"/>
  <c r="I26" i="1"/>
  <c r="I22" i="1"/>
  <c r="J15" i="1"/>
  <c r="I15" i="1"/>
  <c r="I18" i="1"/>
  <c r="J18" i="1"/>
  <c r="I19" i="1"/>
  <c r="J19" i="1"/>
  <c r="I20" i="1"/>
  <c r="J20" i="1"/>
  <c r="I21" i="1"/>
  <c r="J21" i="1"/>
  <c r="J16" i="1"/>
  <c r="I16" i="1"/>
  <c r="I17" i="1"/>
  <c r="J17" i="1"/>
  <c r="I50" i="1" l="1"/>
</calcChain>
</file>

<file path=xl/sharedStrings.xml><?xml version="1.0" encoding="utf-8"?>
<sst xmlns="http://schemas.openxmlformats.org/spreadsheetml/2006/main" count="92" uniqueCount="43">
  <si>
    <t>CLASS</t>
  </si>
  <si>
    <t>POSITION IN TEAM</t>
  </si>
  <si>
    <t>IF JUNIOR ONLY</t>
  </si>
  <si>
    <t>BIRTH YEAR JUNIOR ONLY</t>
  </si>
  <si>
    <t>BANQUET</t>
  </si>
  <si>
    <t>ENTRY FEE</t>
  </si>
  <si>
    <t>TOTAL (€)</t>
  </si>
  <si>
    <t>NATIONAL AIRSPORTS CONTROL:</t>
  </si>
  <si>
    <t>NATION:</t>
  </si>
  <si>
    <t xml:space="preserve">       for NATIONAL TEAM MEMBERS</t>
  </si>
  <si>
    <t>TM</t>
  </si>
  <si>
    <t>Competitor No. 1</t>
  </si>
  <si>
    <t>Competitor No. 2</t>
  </si>
  <si>
    <t>Competitor No. 3</t>
  </si>
  <si>
    <t>Competitor No. 4</t>
  </si>
  <si>
    <t>REIGNING WCH CHAMPION</t>
  </si>
  <si>
    <t>Helper</t>
  </si>
  <si>
    <t>Supporter</t>
  </si>
  <si>
    <t>F3C</t>
  </si>
  <si>
    <t>F3N</t>
  </si>
  <si>
    <t xml:space="preserve">                 FINAL ENTRY FORM </t>
  </si>
  <si>
    <t>2019 FAI F3CN WORLD CHAMPIONSHIPS</t>
  </si>
  <si>
    <t xml:space="preserve">               FOR MODEL HELICOPTERS</t>
  </si>
  <si>
    <t>August 03rd - 10th, 2019 Ballenstedt GER</t>
  </si>
  <si>
    <t>Terms of Payment</t>
  </si>
  <si>
    <t>Team Manager contact details:</t>
  </si>
  <si>
    <t>Name</t>
  </si>
  <si>
    <t>E-Mail</t>
  </si>
  <si>
    <t>Mobile Phone</t>
  </si>
  <si>
    <t>Please send passport pictures for all competitors</t>
  </si>
  <si>
    <t>Camping</t>
  </si>
  <si>
    <t>Persons</t>
  </si>
  <si>
    <t>Nights</t>
  </si>
  <si>
    <t>Please insert the count of Persons and nights</t>
  </si>
  <si>
    <t>in the column "IF JUNIOR ONLY" and "BANQUET" please insert "x", if it is true</t>
  </si>
  <si>
    <t>LAST NAME &amp; First Name</t>
  </si>
  <si>
    <t>x</t>
  </si>
  <si>
    <t xml:space="preserve">FAI LICENCE NUMBER </t>
  </si>
  <si>
    <t>Total</t>
  </si>
  <si>
    <t>Date:</t>
  </si>
  <si>
    <t>Signature &amp; Stamp of NAC:</t>
  </si>
  <si>
    <t>Please do mark all payments with "F3CN 2019 WCh Entry Fee"</t>
  </si>
  <si>
    <t>Camping fee is 6€ per person and night. Please insert the sum of all persons and nights in the fields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</si>
</sst>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/>
    <xf numFmtId="44" fontId="4" fillId="0" borderId="2" xfId="1" applyFont="1" applyBorder="1"/>
    <xf numFmtId="0" fontId="4" fillId="0" borderId="1" xfId="0" applyFont="1" applyBorder="1"/>
    <xf numFmtId="44" fontId="4" fillId="0" borderId="1" xfId="1" applyFont="1" applyBorder="1"/>
    <xf numFmtId="0" fontId="4" fillId="0" borderId="3" xfId="0" applyFont="1" applyBorder="1"/>
    <xf numFmtId="44" fontId="4" fillId="0" borderId="3" xfId="1" applyFont="1" applyBorder="1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7" xfId="0" applyFont="1" applyBorder="1"/>
    <xf numFmtId="0" fontId="4" fillId="0" borderId="8" xfId="0" applyFont="1" applyBorder="1"/>
    <xf numFmtId="44" fontId="4" fillId="0" borderId="8" xfId="0" applyNumberFormat="1" applyFont="1" applyBorder="1"/>
    <xf numFmtId="49" fontId="4" fillId="0" borderId="9" xfId="0" applyNumberFormat="1" applyFont="1" applyBorder="1"/>
    <xf numFmtId="0" fontId="4" fillId="0" borderId="0" xfId="0" applyFont="1" applyBorder="1"/>
    <xf numFmtId="44" fontId="4" fillId="0" borderId="0" xfId="0" applyNumberFormat="1" applyFont="1" applyBorder="1"/>
    <xf numFmtId="49" fontId="4" fillId="0" borderId="0" xfId="0" applyNumberFormat="1" applyFont="1" applyBorder="1"/>
    <xf numFmtId="0" fontId="3" fillId="0" borderId="10" xfId="0" applyFont="1" applyBorder="1"/>
    <xf numFmtId="0" fontId="4" fillId="0" borderId="11" xfId="0" applyFont="1" applyBorder="1"/>
    <xf numFmtId="44" fontId="4" fillId="0" borderId="11" xfId="0" applyNumberFormat="1" applyFont="1" applyBorder="1"/>
    <xf numFmtId="49" fontId="4" fillId="0" borderId="12" xfId="0" applyNumberFormat="1" applyFont="1" applyBorder="1"/>
    <xf numFmtId="0" fontId="4" fillId="0" borderId="14" xfId="0" applyFont="1" applyBorder="1"/>
    <xf numFmtId="44" fontId="4" fillId="0" borderId="14" xfId="0" applyNumberFormat="1" applyFont="1" applyBorder="1"/>
    <xf numFmtId="49" fontId="4" fillId="0" borderId="15" xfId="0" applyNumberFormat="1" applyFont="1" applyBorder="1"/>
    <xf numFmtId="0" fontId="5" fillId="0" borderId="13" xfId="0" applyFont="1" applyBorder="1"/>
    <xf numFmtId="0" fontId="6" fillId="0" borderId="0" xfId="0" applyFont="1"/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0" applyFont="1"/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4" fillId="0" borderId="1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5</xdr:row>
      <xdr:rowOff>88747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6CBC95-FFF9-439A-B6A0-B4BDFEAF5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2525" cy="1041247"/>
        </a:xfrm>
        <a:prstGeom prst="rect">
          <a:avLst/>
        </a:prstGeom>
      </xdr:spPr>
    </xdr:pic>
    <xdr:clientData/>
  </xdr:twoCellAnchor>
  <xdr:twoCellAnchor editAs="oneCell">
    <xdr:from>
      <xdr:col>2</xdr:col>
      <xdr:colOff>674173</xdr:colOff>
      <xdr:row>0</xdr:row>
      <xdr:rowOff>19052</xdr:rowOff>
    </xdr:from>
    <xdr:to>
      <xdr:col>5</xdr:col>
      <xdr:colOff>857250</xdr:colOff>
      <xdr:row>5</xdr:row>
      <xdr:rowOff>163403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A730EE-6212-46CA-B755-826B3B90C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8523" y="19052"/>
          <a:ext cx="2516702" cy="109685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63</xdr:row>
      <xdr:rowOff>51533</xdr:rowOff>
    </xdr:from>
    <xdr:to>
      <xdr:col>7</xdr:col>
      <xdr:colOff>114300</xdr:colOff>
      <xdr:row>67</xdr:row>
      <xdr:rowOff>155093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8C94AB8-3C6E-43FE-8712-84128B548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9263" y="11254398"/>
          <a:ext cx="4425460" cy="865560"/>
        </a:xfrm>
        <a:prstGeom prst="rect">
          <a:avLst/>
        </a:prstGeom>
      </xdr:spPr>
    </xdr:pic>
    <xdr:clientData/>
  </xdr:twoCellAnchor>
  <xdr:twoCellAnchor editAs="oneCell">
    <xdr:from>
      <xdr:col>2</xdr:col>
      <xdr:colOff>7327</xdr:colOff>
      <xdr:row>55</xdr:row>
      <xdr:rowOff>58615</xdr:rowOff>
    </xdr:from>
    <xdr:to>
      <xdr:col>5</xdr:col>
      <xdr:colOff>798634</xdr:colOff>
      <xdr:row>61</xdr:row>
      <xdr:rowOff>174414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1023202-895E-48A8-8F40-FE0DE51CF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7539" y="8960827"/>
          <a:ext cx="3128595" cy="12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showGridLines="0" tabSelected="1" view="pageLayout" topLeftCell="A7" zoomScaleNormal="130" workbookViewId="0">
      <selection activeCell="C13" sqref="C13"/>
    </sheetView>
  </sheetViews>
  <sheetFormatPr baseColWidth="10" defaultRowHeight="15" x14ac:dyDescent="0.25"/>
  <cols>
    <col min="1" max="1" width="3.140625" style="6" customWidth="1"/>
    <col min="2" max="2" width="4.5703125" style="6" customWidth="1"/>
    <col min="3" max="3" width="25.140625" style="6" customWidth="1"/>
    <col min="4" max="4" width="3.7109375" style="6" customWidth="1"/>
    <col min="5" max="5" width="6.140625" style="6" customWidth="1"/>
    <col min="6" max="6" width="19" style="6" customWidth="1"/>
    <col min="7" max="7" width="10.85546875" style="6" customWidth="1"/>
    <col min="8" max="8" width="3.42578125" style="6" customWidth="1"/>
    <col min="9" max="9" width="10" style="6" customWidth="1"/>
    <col min="10" max="10" width="10.5703125" style="7" customWidth="1"/>
  </cols>
  <sheetData>
    <row r="1" spans="2:10" x14ac:dyDescent="0.25">
      <c r="G1" s="6" t="s">
        <v>21</v>
      </c>
    </row>
    <row r="2" spans="2:10" x14ac:dyDescent="0.25">
      <c r="G2" s="6" t="s">
        <v>22</v>
      </c>
    </row>
    <row r="3" spans="2:10" x14ac:dyDescent="0.25">
      <c r="G3" s="18" t="s">
        <v>20</v>
      </c>
    </row>
    <row r="4" spans="2:10" x14ac:dyDescent="0.25">
      <c r="G4" s="8" t="s">
        <v>9</v>
      </c>
    </row>
    <row r="5" spans="2:10" x14ac:dyDescent="0.25">
      <c r="G5" s="6" t="s">
        <v>23</v>
      </c>
    </row>
    <row r="9" spans="2:10" ht="21.75" customHeight="1" x14ac:dyDescent="0.25">
      <c r="C9" s="19" t="s">
        <v>8</v>
      </c>
      <c r="E9" s="43"/>
      <c r="F9" s="44"/>
      <c r="G9" s="44"/>
      <c r="H9" s="44"/>
      <c r="I9" s="44"/>
      <c r="J9" s="45"/>
    </row>
    <row r="10" spans="2:10" ht="9" customHeight="1" x14ac:dyDescent="0.25">
      <c r="C10" s="9"/>
      <c r="E10" s="10"/>
      <c r="F10" s="10"/>
      <c r="G10" s="10"/>
      <c r="H10" s="10"/>
      <c r="I10" s="10"/>
      <c r="J10" s="11"/>
    </row>
    <row r="11" spans="2:10" ht="22.5" customHeight="1" x14ac:dyDescent="0.25">
      <c r="C11" s="19" t="s">
        <v>7</v>
      </c>
      <c r="E11" s="43"/>
      <c r="F11" s="44"/>
      <c r="G11" s="44"/>
      <c r="H11" s="44"/>
      <c r="I11" s="44"/>
      <c r="J11" s="45"/>
    </row>
    <row r="12" spans="2:10" x14ac:dyDescent="0.25">
      <c r="C12" s="38" t="s">
        <v>34</v>
      </c>
    </row>
    <row r="13" spans="2:10" ht="65.25" x14ac:dyDescent="0.25">
      <c r="B13" s="1" t="s">
        <v>0</v>
      </c>
      <c r="C13" s="2" t="s">
        <v>1</v>
      </c>
      <c r="D13" s="3" t="s">
        <v>2</v>
      </c>
      <c r="E13" s="4" t="s">
        <v>3</v>
      </c>
      <c r="F13" s="4" t="s">
        <v>35</v>
      </c>
      <c r="G13" s="4" t="s">
        <v>37</v>
      </c>
      <c r="H13" s="1" t="s">
        <v>4</v>
      </c>
      <c r="I13" s="1" t="s">
        <v>5</v>
      </c>
      <c r="J13" s="5" t="s">
        <v>6</v>
      </c>
    </row>
    <row r="14" spans="2:10" ht="7.5" customHeight="1" thickBot="1" x14ac:dyDescent="0.3"/>
    <row r="15" spans="2:10" ht="12" customHeight="1" thickTop="1" x14ac:dyDescent="0.25">
      <c r="B15" s="46" t="s">
        <v>18</v>
      </c>
      <c r="C15" s="12" t="s">
        <v>10</v>
      </c>
      <c r="D15" s="20"/>
      <c r="E15" s="20"/>
      <c r="F15" s="20"/>
      <c r="G15" s="39"/>
      <c r="H15" s="20"/>
      <c r="I15" s="13">
        <f>IF(F15="",0,IF(D15&lt;&gt;"",450,450))+IF(H15&lt;&gt;"",50,0)</f>
        <v>0</v>
      </c>
      <c r="J15" s="12" t="str">
        <f>CONCATENATE(IF(F15="","",IF(D15&lt;&gt;"","450 €","450 €")),IF(H15&lt;&gt;"","+50 €",""))</f>
        <v/>
      </c>
    </row>
    <row r="16" spans="2:10" ht="12" customHeight="1" x14ac:dyDescent="0.25">
      <c r="B16" s="46"/>
      <c r="C16" s="14" t="s">
        <v>11</v>
      </c>
      <c r="D16" s="21"/>
      <c r="E16" s="21"/>
      <c r="F16" s="21"/>
      <c r="G16" s="40"/>
      <c r="H16" s="21"/>
      <c r="I16" s="15">
        <f>IF(F16="",0,IF(D16&lt;&gt;"",270,540))+IF(H16&lt;&gt;"",50,0)</f>
        <v>0</v>
      </c>
      <c r="J16" s="14" t="str">
        <f>CONCATENATE(IF(F16="","",IF(D16&lt;&gt;"","270 €","540 €")),IF(H16&lt;&gt;"","+50 €",""))</f>
        <v/>
      </c>
    </row>
    <row r="17" spans="2:10" ht="12" customHeight="1" x14ac:dyDescent="0.25">
      <c r="B17" s="46"/>
      <c r="C17" s="14" t="s">
        <v>12</v>
      </c>
      <c r="D17" s="21"/>
      <c r="E17" s="21"/>
      <c r="F17" s="21"/>
      <c r="G17" s="40"/>
      <c r="H17" s="21"/>
      <c r="I17" s="15">
        <f>IF(F17="",0,IF(D17&lt;&gt;"",270,540))+IF(H17&lt;&gt;"",50,0)</f>
        <v>0</v>
      </c>
      <c r="J17" s="14" t="str">
        <f>CONCATENATE(IF(F17="","",IF(D17&lt;&gt;"","270 €","540 €")),IF(H17&lt;&gt;"","+50 €",""))</f>
        <v/>
      </c>
    </row>
    <row r="18" spans="2:10" ht="12" customHeight="1" x14ac:dyDescent="0.25">
      <c r="B18" s="46"/>
      <c r="C18" s="14" t="s">
        <v>13</v>
      </c>
      <c r="D18" s="21"/>
      <c r="E18" s="21"/>
      <c r="F18" s="21"/>
      <c r="G18" s="40"/>
      <c r="H18" s="21"/>
      <c r="I18" s="15">
        <f t="shared" ref="I18:I21" si="0">IF(F18="",0,IF(D18&lt;&gt;"",270,540))+IF(H18&lt;&gt;"",50,0)</f>
        <v>0</v>
      </c>
      <c r="J18" s="14" t="str">
        <f t="shared" ref="J18:J21" si="1">CONCATENATE(IF(F18="","",IF(D18&lt;&gt;"","270 €","540 €")),IF(H18&lt;&gt;"","+50 €",""))</f>
        <v/>
      </c>
    </row>
    <row r="19" spans="2:10" ht="12" customHeight="1" x14ac:dyDescent="0.25">
      <c r="B19" s="46"/>
      <c r="C19" s="14" t="s">
        <v>14</v>
      </c>
      <c r="D19" s="21"/>
      <c r="E19" s="21"/>
      <c r="F19" s="21"/>
      <c r="G19" s="40"/>
      <c r="H19" s="21"/>
      <c r="I19" s="15">
        <f t="shared" si="0"/>
        <v>0</v>
      </c>
      <c r="J19" s="14" t="str">
        <f t="shared" si="1"/>
        <v/>
      </c>
    </row>
    <row r="20" spans="2:10" ht="12" customHeight="1" x14ac:dyDescent="0.25">
      <c r="B20" s="46"/>
      <c r="C20" s="14" t="s">
        <v>15</v>
      </c>
      <c r="D20" s="21"/>
      <c r="E20" s="21"/>
      <c r="F20" s="21"/>
      <c r="G20" s="40"/>
      <c r="H20" s="21"/>
      <c r="I20" s="15">
        <f t="shared" si="0"/>
        <v>0</v>
      </c>
      <c r="J20" s="14" t="str">
        <f t="shared" si="1"/>
        <v/>
      </c>
    </row>
    <row r="21" spans="2:10" ht="12" customHeight="1" x14ac:dyDescent="0.25">
      <c r="B21" s="46"/>
      <c r="C21" s="14" t="s">
        <v>15</v>
      </c>
      <c r="D21" s="21"/>
      <c r="E21" s="21"/>
      <c r="F21" s="21"/>
      <c r="G21" s="40"/>
      <c r="H21" s="21"/>
      <c r="I21" s="15">
        <f t="shared" si="0"/>
        <v>0</v>
      </c>
      <c r="J21" s="14" t="str">
        <f t="shared" si="1"/>
        <v/>
      </c>
    </row>
    <row r="22" spans="2:10" ht="12" customHeight="1" x14ac:dyDescent="0.25">
      <c r="B22" s="46"/>
      <c r="C22" s="14" t="s">
        <v>16</v>
      </c>
      <c r="D22" s="21"/>
      <c r="E22" s="21"/>
      <c r="F22" s="21"/>
      <c r="G22" s="40" t="s">
        <v>36</v>
      </c>
      <c r="H22" s="21"/>
      <c r="I22" s="15">
        <f>IF(F22="",0,IF(D22&lt;&gt;"",80,80))+IF(H22&lt;&gt;"",50,0)</f>
        <v>0</v>
      </c>
      <c r="J22" s="14" t="str">
        <f>CONCATENATE(IF(F22="","",IF(D22&lt;&gt;"","80 €","80 €")),IF(H22&lt;&gt;"","+50 €",""))</f>
        <v/>
      </c>
    </row>
    <row r="23" spans="2:10" ht="12" customHeight="1" x14ac:dyDescent="0.25">
      <c r="B23" s="46"/>
      <c r="C23" s="14" t="s">
        <v>16</v>
      </c>
      <c r="D23" s="21"/>
      <c r="E23" s="21"/>
      <c r="F23" s="21"/>
      <c r="G23" s="40" t="s">
        <v>36</v>
      </c>
      <c r="H23" s="21"/>
      <c r="I23" s="15">
        <f t="shared" ref="I23:I26" si="2">IF(F23="",0,IF(D23&lt;&gt;"",80,80))+IF(H23&lt;&gt;"",50,0)</f>
        <v>0</v>
      </c>
      <c r="J23" s="14" t="str">
        <f t="shared" ref="J23:J26" si="3">CONCATENATE(IF(F23="","",IF(D23&lt;&gt;"","80 €","80 €")),IF(H23&lt;&gt;"","+50 €",""))</f>
        <v/>
      </c>
    </row>
    <row r="24" spans="2:10" ht="12" customHeight="1" x14ac:dyDescent="0.25">
      <c r="B24" s="46"/>
      <c r="C24" s="14" t="s">
        <v>16</v>
      </c>
      <c r="D24" s="21"/>
      <c r="E24" s="21"/>
      <c r="F24" s="21"/>
      <c r="G24" s="40" t="s">
        <v>36</v>
      </c>
      <c r="H24" s="21"/>
      <c r="I24" s="15">
        <f t="shared" si="2"/>
        <v>0</v>
      </c>
      <c r="J24" s="14" t="str">
        <f t="shared" si="3"/>
        <v/>
      </c>
    </row>
    <row r="25" spans="2:10" ht="12" customHeight="1" x14ac:dyDescent="0.25">
      <c r="B25" s="46"/>
      <c r="C25" s="14" t="s">
        <v>16</v>
      </c>
      <c r="D25" s="21"/>
      <c r="E25" s="21"/>
      <c r="F25" s="21"/>
      <c r="G25" s="40" t="s">
        <v>36</v>
      </c>
      <c r="H25" s="21"/>
      <c r="I25" s="15">
        <f t="shared" si="2"/>
        <v>0</v>
      </c>
      <c r="J25" s="14" t="str">
        <f t="shared" si="3"/>
        <v/>
      </c>
    </row>
    <row r="26" spans="2:10" ht="12" customHeight="1" x14ac:dyDescent="0.25">
      <c r="B26" s="46"/>
      <c r="C26" s="14" t="s">
        <v>16</v>
      </c>
      <c r="D26" s="21"/>
      <c r="E26" s="21"/>
      <c r="F26" s="21"/>
      <c r="G26" s="40" t="s">
        <v>36</v>
      </c>
      <c r="H26" s="21"/>
      <c r="I26" s="15">
        <f t="shared" si="2"/>
        <v>0</v>
      </c>
      <c r="J26" s="14" t="str">
        <f t="shared" si="3"/>
        <v/>
      </c>
    </row>
    <row r="27" spans="2:10" ht="12" customHeight="1" x14ac:dyDescent="0.25">
      <c r="B27" s="46"/>
      <c r="C27" s="14" t="s">
        <v>17</v>
      </c>
      <c r="D27" s="21"/>
      <c r="E27" s="21"/>
      <c r="F27" s="21"/>
      <c r="G27" s="40" t="s">
        <v>36</v>
      </c>
      <c r="H27" s="21"/>
      <c r="I27" s="15">
        <f>IF(F27="",0,IF(D27&lt;&gt;"",60,60))+IF(H27&lt;&gt;"",50,0)</f>
        <v>0</v>
      </c>
      <c r="J27" s="14" t="str">
        <f>CONCATENATE(IF(F27="","",IF(D27&lt;&gt;"","60 €","60 €")),IF(H27&lt;&gt;"","+50 €",""))</f>
        <v/>
      </c>
    </row>
    <row r="28" spans="2:10" ht="12" customHeight="1" x14ac:dyDescent="0.25">
      <c r="B28" s="46"/>
      <c r="C28" s="14" t="s">
        <v>17</v>
      </c>
      <c r="D28" s="21"/>
      <c r="E28" s="21"/>
      <c r="F28" s="21"/>
      <c r="G28" s="40" t="s">
        <v>36</v>
      </c>
      <c r="H28" s="21"/>
      <c r="I28" s="15">
        <f t="shared" ref="I28:I31" si="4">IF(F28="",0,IF(D28&lt;&gt;"",60,60))+IF(H28&lt;&gt;"",50,0)</f>
        <v>0</v>
      </c>
      <c r="J28" s="14" t="str">
        <f t="shared" ref="J28:J31" si="5">CONCATENATE(IF(F28="","",IF(D28&lt;&gt;"","60 €","60 €")),IF(H28&lt;&gt;"","+50 €",""))</f>
        <v/>
      </c>
    </row>
    <row r="29" spans="2:10" ht="12" customHeight="1" x14ac:dyDescent="0.25">
      <c r="B29" s="46"/>
      <c r="C29" s="14" t="s">
        <v>17</v>
      </c>
      <c r="D29" s="21"/>
      <c r="E29" s="21"/>
      <c r="F29" s="21"/>
      <c r="G29" s="40" t="s">
        <v>36</v>
      </c>
      <c r="H29" s="21"/>
      <c r="I29" s="15">
        <f t="shared" si="4"/>
        <v>0</v>
      </c>
      <c r="J29" s="14" t="str">
        <f t="shared" si="5"/>
        <v/>
      </c>
    </row>
    <row r="30" spans="2:10" ht="12" customHeight="1" x14ac:dyDescent="0.25">
      <c r="B30" s="46"/>
      <c r="C30" s="14" t="s">
        <v>17</v>
      </c>
      <c r="D30" s="21"/>
      <c r="E30" s="21"/>
      <c r="F30" s="21"/>
      <c r="G30" s="40" t="s">
        <v>36</v>
      </c>
      <c r="H30" s="21"/>
      <c r="I30" s="15">
        <f t="shared" si="4"/>
        <v>0</v>
      </c>
      <c r="J30" s="14" t="str">
        <f t="shared" si="5"/>
        <v/>
      </c>
    </row>
    <row r="31" spans="2:10" ht="12" customHeight="1" thickBot="1" x14ac:dyDescent="0.3">
      <c r="B31" s="47"/>
      <c r="C31" s="16" t="s">
        <v>17</v>
      </c>
      <c r="D31" s="22"/>
      <c r="E31" s="22"/>
      <c r="F31" s="22"/>
      <c r="G31" s="41" t="s">
        <v>36</v>
      </c>
      <c r="H31" s="22"/>
      <c r="I31" s="17">
        <f t="shared" si="4"/>
        <v>0</v>
      </c>
      <c r="J31" s="16" t="str">
        <f t="shared" si="5"/>
        <v/>
      </c>
    </row>
    <row r="32" spans="2:10" ht="12" customHeight="1" thickTop="1" x14ac:dyDescent="0.25">
      <c r="B32" s="48" t="s">
        <v>19</v>
      </c>
      <c r="C32" s="12" t="s">
        <v>10</v>
      </c>
      <c r="D32" s="20"/>
      <c r="E32" s="20"/>
      <c r="F32" s="20"/>
      <c r="G32" s="39"/>
      <c r="H32" s="20"/>
      <c r="I32" s="13">
        <f>IF(F32="",0,IF(D32&lt;&gt;"",450,450))+IF(H32&lt;&gt;"",50,0)</f>
        <v>0</v>
      </c>
      <c r="J32" s="12" t="str">
        <f>CONCATENATE(IF(F32="","",IF(D32&lt;&gt;"","450 €","450 €")),IF(H32&lt;&gt;"","+50 €",""))</f>
        <v/>
      </c>
    </row>
    <row r="33" spans="2:10" ht="12" customHeight="1" x14ac:dyDescent="0.25">
      <c r="B33" s="46"/>
      <c r="C33" s="14" t="s">
        <v>11</v>
      </c>
      <c r="D33" s="21"/>
      <c r="E33" s="21"/>
      <c r="F33" s="21"/>
      <c r="G33" s="40"/>
      <c r="H33" s="21"/>
      <c r="I33" s="15">
        <f>IF(F33="",0,IF(D33&lt;&gt;"",270,540))+IF(H33&lt;&gt;"",50,0)</f>
        <v>0</v>
      </c>
      <c r="J33" s="14" t="str">
        <f>CONCATENATE(IF(F33="","",IF(D33&lt;&gt;"","270 €","540 €")),IF(H33&lt;&gt;"","+50 €",""))</f>
        <v/>
      </c>
    </row>
    <row r="34" spans="2:10" ht="12" customHeight="1" x14ac:dyDescent="0.25">
      <c r="B34" s="46"/>
      <c r="C34" s="14" t="s">
        <v>12</v>
      </c>
      <c r="D34" s="21"/>
      <c r="E34" s="21"/>
      <c r="F34" s="21"/>
      <c r="G34" s="40"/>
      <c r="H34" s="21"/>
      <c r="I34" s="15">
        <f>IF(F34="",0,IF(D34&lt;&gt;"",270,540))+IF(H34&lt;&gt;"",50,0)</f>
        <v>0</v>
      </c>
      <c r="J34" s="14" t="str">
        <f>CONCATENATE(IF(F34="","",IF(D34&lt;&gt;"","270 €","540 €")),IF(H34&lt;&gt;"","+50 €",""))</f>
        <v/>
      </c>
    </row>
    <row r="35" spans="2:10" ht="12" customHeight="1" x14ac:dyDescent="0.25">
      <c r="B35" s="46"/>
      <c r="C35" s="14" t="s">
        <v>13</v>
      </c>
      <c r="D35" s="21"/>
      <c r="E35" s="21"/>
      <c r="F35" s="21"/>
      <c r="G35" s="40"/>
      <c r="H35" s="21"/>
      <c r="I35" s="15">
        <f t="shared" ref="I35:I38" si="6">IF(F35="",0,IF(D35&lt;&gt;"",270,540))+IF(H35&lt;&gt;"",50,0)</f>
        <v>0</v>
      </c>
      <c r="J35" s="14" t="str">
        <f t="shared" ref="J35:J38" si="7">CONCATENATE(IF(F35="","",IF(D35&lt;&gt;"","270 €","540 €")),IF(H35&lt;&gt;"","+50 €",""))</f>
        <v/>
      </c>
    </row>
    <row r="36" spans="2:10" ht="12" customHeight="1" x14ac:dyDescent="0.25">
      <c r="B36" s="46"/>
      <c r="C36" s="14" t="s">
        <v>14</v>
      </c>
      <c r="D36" s="21"/>
      <c r="E36" s="21"/>
      <c r="F36" s="21"/>
      <c r="G36" s="40"/>
      <c r="H36" s="21"/>
      <c r="I36" s="15">
        <f t="shared" si="6"/>
        <v>0</v>
      </c>
      <c r="J36" s="14" t="str">
        <f t="shared" si="7"/>
        <v/>
      </c>
    </row>
    <row r="37" spans="2:10" ht="12" customHeight="1" x14ac:dyDescent="0.25">
      <c r="B37" s="46"/>
      <c r="C37" s="14" t="s">
        <v>15</v>
      </c>
      <c r="D37" s="21"/>
      <c r="E37" s="21"/>
      <c r="F37" s="21"/>
      <c r="G37" s="40"/>
      <c r="H37" s="21"/>
      <c r="I37" s="15">
        <f t="shared" si="6"/>
        <v>0</v>
      </c>
      <c r="J37" s="14" t="str">
        <f t="shared" si="7"/>
        <v/>
      </c>
    </row>
    <row r="38" spans="2:10" ht="12" customHeight="1" x14ac:dyDescent="0.25">
      <c r="B38" s="46"/>
      <c r="C38" s="14" t="s">
        <v>15</v>
      </c>
      <c r="D38" s="21"/>
      <c r="E38" s="21"/>
      <c r="F38" s="21"/>
      <c r="G38" s="40"/>
      <c r="H38" s="21"/>
      <c r="I38" s="15">
        <f t="shared" si="6"/>
        <v>0</v>
      </c>
      <c r="J38" s="14" t="str">
        <f t="shared" si="7"/>
        <v/>
      </c>
    </row>
    <row r="39" spans="2:10" ht="12" customHeight="1" x14ac:dyDescent="0.25">
      <c r="B39" s="46"/>
      <c r="C39" s="14" t="s">
        <v>16</v>
      </c>
      <c r="D39" s="21"/>
      <c r="E39" s="21"/>
      <c r="F39" s="21"/>
      <c r="G39" s="40" t="s">
        <v>36</v>
      </c>
      <c r="H39" s="21"/>
      <c r="I39" s="15">
        <f>IF(F39="",0,IF(D39&lt;&gt;"",80,80))+IF(H39&lt;&gt;"",50,0)</f>
        <v>0</v>
      </c>
      <c r="J39" s="14" t="str">
        <f>CONCATENATE(IF(F39="","",IF(D39&lt;&gt;"","80 €","80 €")),IF(H39&lt;&gt;"","+50 €",""))</f>
        <v/>
      </c>
    </row>
    <row r="40" spans="2:10" ht="12" customHeight="1" x14ac:dyDescent="0.25">
      <c r="B40" s="46"/>
      <c r="C40" s="14" t="s">
        <v>16</v>
      </c>
      <c r="D40" s="21"/>
      <c r="E40" s="21"/>
      <c r="F40" s="21"/>
      <c r="G40" s="40" t="s">
        <v>36</v>
      </c>
      <c r="H40" s="21"/>
      <c r="I40" s="15">
        <f t="shared" ref="I40:I43" si="8">IF(F40="",0,IF(D40&lt;&gt;"",80,80))+IF(H40&lt;&gt;"",50,0)</f>
        <v>0</v>
      </c>
      <c r="J40" s="14" t="str">
        <f t="shared" ref="J40:J43" si="9">CONCATENATE(IF(F40="","",IF(D40&lt;&gt;"","80 €","80 €")),IF(H40&lt;&gt;"","+50 €",""))</f>
        <v/>
      </c>
    </row>
    <row r="41" spans="2:10" ht="12" customHeight="1" x14ac:dyDescent="0.25">
      <c r="B41" s="46"/>
      <c r="C41" s="14" t="s">
        <v>16</v>
      </c>
      <c r="D41" s="21"/>
      <c r="E41" s="21"/>
      <c r="F41" s="21"/>
      <c r="G41" s="40" t="s">
        <v>36</v>
      </c>
      <c r="H41" s="21"/>
      <c r="I41" s="15">
        <f t="shared" si="8"/>
        <v>0</v>
      </c>
      <c r="J41" s="14" t="str">
        <f t="shared" si="9"/>
        <v/>
      </c>
    </row>
    <row r="42" spans="2:10" ht="12" customHeight="1" x14ac:dyDescent="0.25">
      <c r="B42" s="46"/>
      <c r="C42" s="14" t="s">
        <v>16</v>
      </c>
      <c r="D42" s="21"/>
      <c r="E42" s="21"/>
      <c r="F42" s="21"/>
      <c r="G42" s="40" t="s">
        <v>36</v>
      </c>
      <c r="H42" s="21"/>
      <c r="I42" s="15">
        <f t="shared" si="8"/>
        <v>0</v>
      </c>
      <c r="J42" s="14" t="str">
        <f t="shared" si="9"/>
        <v/>
      </c>
    </row>
    <row r="43" spans="2:10" ht="12" customHeight="1" x14ac:dyDescent="0.25">
      <c r="B43" s="46"/>
      <c r="C43" s="14" t="s">
        <v>16</v>
      </c>
      <c r="D43" s="21"/>
      <c r="E43" s="21"/>
      <c r="F43" s="21"/>
      <c r="G43" s="40" t="s">
        <v>36</v>
      </c>
      <c r="H43" s="21"/>
      <c r="I43" s="15">
        <f t="shared" si="8"/>
        <v>0</v>
      </c>
      <c r="J43" s="14" t="str">
        <f t="shared" si="9"/>
        <v/>
      </c>
    </row>
    <row r="44" spans="2:10" ht="12" customHeight="1" x14ac:dyDescent="0.25">
      <c r="B44" s="46"/>
      <c r="C44" s="14" t="s">
        <v>17</v>
      </c>
      <c r="D44" s="21"/>
      <c r="E44" s="21"/>
      <c r="F44" s="21"/>
      <c r="G44" s="40" t="s">
        <v>36</v>
      </c>
      <c r="H44" s="21"/>
      <c r="I44" s="15">
        <f>IF(F44="",0,IF(D44&lt;&gt;"",60,60))+IF(H44&lt;&gt;"",50,0)</f>
        <v>0</v>
      </c>
      <c r="J44" s="14" t="str">
        <f>CONCATENATE(IF(F44="","",IF(D44&lt;&gt;"","60 €","60 €")),IF(H44&lt;&gt;"","+50 €",""))</f>
        <v/>
      </c>
    </row>
    <row r="45" spans="2:10" ht="12" customHeight="1" x14ac:dyDescent="0.25">
      <c r="B45" s="46"/>
      <c r="C45" s="14" t="s">
        <v>17</v>
      </c>
      <c r="D45" s="21"/>
      <c r="E45" s="21"/>
      <c r="F45" s="21"/>
      <c r="G45" s="40" t="s">
        <v>36</v>
      </c>
      <c r="H45" s="21"/>
      <c r="I45" s="15">
        <f t="shared" ref="I45:I48" si="10">IF(F45="",0,IF(D45&lt;&gt;"",60,60))+IF(H45&lt;&gt;"",50,0)</f>
        <v>0</v>
      </c>
      <c r="J45" s="14" t="str">
        <f t="shared" ref="J45:J48" si="11">CONCATENATE(IF(F45="","",IF(D45&lt;&gt;"","60 €","60 €")),IF(H45&lt;&gt;"","+50 €",""))</f>
        <v/>
      </c>
    </row>
    <row r="46" spans="2:10" ht="12" customHeight="1" x14ac:dyDescent="0.25">
      <c r="B46" s="46"/>
      <c r="C46" s="14" t="s">
        <v>17</v>
      </c>
      <c r="D46" s="21"/>
      <c r="E46" s="21"/>
      <c r="F46" s="21"/>
      <c r="G46" s="40" t="s">
        <v>36</v>
      </c>
      <c r="H46" s="21"/>
      <c r="I46" s="15">
        <f t="shared" si="10"/>
        <v>0</v>
      </c>
      <c r="J46" s="14" t="str">
        <f t="shared" si="11"/>
        <v/>
      </c>
    </row>
    <row r="47" spans="2:10" ht="12" customHeight="1" x14ac:dyDescent="0.25">
      <c r="B47" s="46"/>
      <c r="C47" s="14" t="s">
        <v>17</v>
      </c>
      <c r="D47" s="21"/>
      <c r="E47" s="21"/>
      <c r="F47" s="21"/>
      <c r="G47" s="40" t="s">
        <v>36</v>
      </c>
      <c r="H47" s="21"/>
      <c r="I47" s="15">
        <f t="shared" si="10"/>
        <v>0</v>
      </c>
      <c r="J47" s="14" t="str">
        <f t="shared" si="11"/>
        <v/>
      </c>
    </row>
    <row r="48" spans="2:10" ht="12" customHeight="1" x14ac:dyDescent="0.25">
      <c r="B48" s="46"/>
      <c r="C48" s="14" t="s">
        <v>17</v>
      </c>
      <c r="D48" s="21"/>
      <c r="E48" s="21"/>
      <c r="F48" s="21"/>
      <c r="G48" s="40" t="s">
        <v>36</v>
      </c>
      <c r="H48" s="21"/>
      <c r="I48" s="15">
        <f t="shared" si="10"/>
        <v>0</v>
      </c>
      <c r="J48" s="14" t="str">
        <f t="shared" si="11"/>
        <v/>
      </c>
    </row>
    <row r="49" spans="2:10" ht="12" customHeight="1" thickBot="1" x14ac:dyDescent="0.3">
      <c r="B49" s="47"/>
      <c r="C49" s="16" t="s">
        <v>17</v>
      </c>
      <c r="D49" s="22"/>
      <c r="E49" s="22"/>
      <c r="F49" s="22"/>
      <c r="G49" s="41" t="s">
        <v>36</v>
      </c>
      <c r="H49" s="22"/>
      <c r="I49" s="17">
        <f t="shared" ref="I49" si="12">IF(F49="",0,IF(D49&lt;&gt;"",60,60))+IF(H49&lt;&gt;"",50,0)</f>
        <v>0</v>
      </c>
      <c r="J49" s="16" t="str">
        <f t="shared" ref="J49" si="13">CONCATENATE(IF(F49="","",IF(D49&lt;&gt;"","60 €","60 €")),IF(H49&lt;&gt;"","+50 €",""))</f>
        <v/>
      </c>
    </row>
    <row r="50" spans="2:10" ht="15.75" thickTop="1" x14ac:dyDescent="0.25">
      <c r="B50" s="23"/>
      <c r="C50" s="24" t="s">
        <v>38</v>
      </c>
      <c r="D50" s="24"/>
      <c r="E50" s="24"/>
      <c r="F50" s="24"/>
      <c r="G50" s="24"/>
      <c r="H50" s="24"/>
      <c r="I50" s="25">
        <f>SUM(I15:I49)</f>
        <v>0</v>
      </c>
      <c r="J50" s="26"/>
    </row>
    <row r="51" spans="2:10" x14ac:dyDescent="0.25">
      <c r="B51" s="27"/>
      <c r="C51" s="27"/>
      <c r="D51" s="27"/>
      <c r="E51" s="27"/>
      <c r="F51" s="27"/>
      <c r="G51" s="27"/>
      <c r="H51" s="27"/>
      <c r="I51" s="28"/>
      <c r="J51" s="29"/>
    </row>
    <row r="52" spans="2:10" x14ac:dyDescent="0.25">
      <c r="B52" s="27"/>
      <c r="C52" s="52" t="s">
        <v>42</v>
      </c>
      <c r="D52" s="27"/>
      <c r="E52" s="27"/>
      <c r="F52" s="27"/>
      <c r="G52" s="27"/>
      <c r="H52" s="27"/>
      <c r="I52" s="28"/>
      <c r="J52" s="29"/>
    </row>
    <row r="53" spans="2:10" ht="15.75" thickBot="1" x14ac:dyDescent="0.3">
      <c r="B53" s="27"/>
      <c r="C53" s="30" t="s">
        <v>30</v>
      </c>
      <c r="D53" s="31"/>
      <c r="E53" s="31" t="s">
        <v>31</v>
      </c>
      <c r="F53" s="31"/>
      <c r="G53" s="31" t="s">
        <v>32</v>
      </c>
      <c r="H53" s="31"/>
      <c r="I53" s="32"/>
      <c r="J53" s="33"/>
    </row>
    <row r="54" spans="2:10" ht="15.75" thickBot="1" x14ac:dyDescent="0.3">
      <c r="B54" s="27"/>
      <c r="C54" s="37" t="s">
        <v>33</v>
      </c>
      <c r="D54" s="34"/>
      <c r="E54" s="50"/>
      <c r="F54" s="51"/>
      <c r="G54" s="50"/>
      <c r="H54" s="51"/>
      <c r="I54" s="35">
        <f>E54*G54*6</f>
        <v>0</v>
      </c>
      <c r="J54" s="36"/>
    </row>
    <row r="55" spans="2:10" x14ac:dyDescent="0.25">
      <c r="B55" s="27"/>
      <c r="C55" s="27"/>
      <c r="D55" s="27"/>
      <c r="E55" s="27"/>
      <c r="F55" s="27"/>
      <c r="G55" s="27"/>
      <c r="H55" s="27"/>
      <c r="I55" s="28"/>
      <c r="J55" s="29"/>
    </row>
    <row r="63" spans="2:10" x14ac:dyDescent="0.25">
      <c r="C63" s="8" t="s">
        <v>24</v>
      </c>
    </row>
    <row r="69" spans="2:10" x14ac:dyDescent="0.25">
      <c r="C69" s="6" t="s">
        <v>41</v>
      </c>
    </row>
    <row r="71" spans="2:10" x14ac:dyDescent="0.25">
      <c r="C71" s="42" t="s">
        <v>29</v>
      </c>
    </row>
    <row r="73" spans="2:10" x14ac:dyDescent="0.25">
      <c r="C73" s="18" t="s">
        <v>25</v>
      </c>
    </row>
    <row r="75" spans="2:10" x14ac:dyDescent="0.25">
      <c r="C75" s="6" t="s">
        <v>26</v>
      </c>
      <c r="F75" s="6" t="s">
        <v>27</v>
      </c>
      <c r="H75" s="6" t="s">
        <v>28</v>
      </c>
    </row>
    <row r="76" spans="2:10" ht="18" customHeight="1" x14ac:dyDescent="0.25">
      <c r="B76" s="6" t="s">
        <v>18</v>
      </c>
      <c r="C76" s="49"/>
      <c r="D76" s="49"/>
      <c r="E76" s="49"/>
      <c r="F76" s="49"/>
      <c r="G76" s="49"/>
      <c r="H76" s="49"/>
      <c r="I76" s="49"/>
      <c r="J76" s="49"/>
    </row>
    <row r="77" spans="2:10" ht="17.25" customHeight="1" x14ac:dyDescent="0.25">
      <c r="B77" s="6" t="s">
        <v>19</v>
      </c>
      <c r="C77" s="49"/>
      <c r="D77" s="49"/>
      <c r="E77" s="49"/>
      <c r="F77" s="49"/>
      <c r="G77" s="49"/>
      <c r="H77" s="49"/>
      <c r="I77" s="49"/>
      <c r="J77" s="49"/>
    </row>
    <row r="79" spans="2:10" ht="22.5" customHeight="1" x14ac:dyDescent="0.25"/>
    <row r="80" spans="2:10" ht="78.75" customHeight="1" x14ac:dyDescent="0.25">
      <c r="C80" s="53" t="s">
        <v>39</v>
      </c>
      <c r="D80" s="53"/>
      <c r="E80" s="53"/>
      <c r="F80" s="53" t="s">
        <v>40</v>
      </c>
      <c r="G80" s="53"/>
      <c r="H80" s="53"/>
      <c r="I80" s="53"/>
      <c r="J80" s="53"/>
    </row>
  </sheetData>
  <sheetProtection algorithmName="SHA-512" hashValue="GVrLzjbWNH+JzlwHbUvOq1prS72BdLYNOdjGyKXUMbeoNz//a/eZq9QdRCirVUUCOgHVx6QecjpWaAM8GUdUuA==" saltValue="oY7wgWip8BzP7mbXcHyTPw==" spinCount="100000" sheet="1" objects="1" scenarios="1"/>
  <mergeCells count="14">
    <mergeCell ref="C80:E80"/>
    <mergeCell ref="F80:J80"/>
    <mergeCell ref="E9:J9"/>
    <mergeCell ref="E11:J11"/>
    <mergeCell ref="B15:B31"/>
    <mergeCell ref="B32:B49"/>
    <mergeCell ref="C76:E76"/>
    <mergeCell ref="E54:F54"/>
    <mergeCell ref="G54:H54"/>
    <mergeCell ref="C77:E77"/>
    <mergeCell ref="F76:G76"/>
    <mergeCell ref="F77:G77"/>
    <mergeCell ref="H76:J76"/>
    <mergeCell ref="H77:J7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raba</dc:creator>
  <cp:lastModifiedBy>raba</cp:lastModifiedBy>
  <cp:lastPrinted>2019-04-09T19:23:07Z</cp:lastPrinted>
  <dcterms:created xsi:type="dcterms:W3CDTF">2019-04-05T13:57:32Z</dcterms:created>
  <dcterms:modified xsi:type="dcterms:W3CDTF">2019-04-22T09:08:47Z</dcterms:modified>
</cp:coreProperties>
</file>